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0967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工事費内訳書!$A$1:$G$98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工事費内訳書!$G$98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工事費内訳書!$I$98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7"/>
  <c r="G31"/>
  <c r="G35"/>
  <c r="G36"/>
  <c r="G44"/>
  <c r="G49"/>
  <c r="G50"/>
  <c r="G61"/>
  <c r="G64"/>
  <c r="G65"/>
  <c r="G66"/>
  <c r="G69"/>
  <c r="G73"/>
  <c r="G77"/>
  <c r="G85"/>
  <c r="G86"/>
  <c r="G88"/>
  <c r="G89"/>
  <c r="G90"/>
  <c r="G91"/>
  <c r="G94"/>
  <c r="G97"/>
  <c r="G9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<sst xmlns="http://schemas.openxmlformats.org/spreadsheetml/2006/main">
  <si>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</si>
  <si>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</si>
  <si>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</si>
  <si>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</si>
  <si>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</si>
  <si>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Ｒ６波林　予防治山　美波町大越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</si>
  <si>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</si>
  <si>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</si>
  <si>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</si>
  <si>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</si>
  <si>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</si>
  <si>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</si>
  <si>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</si>
  <si>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</si>
  <si>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</si>
  <si>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</si>
  <si>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</si>
  <si>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治山ダム工
_x000d_</t>
  </si>
  <si>
    <t>コンクリート谷止工
_x000d_</t>
  </si>
  <si>
    <t>コンクリート（谷止工）
_x000d_18-8-40BB　W/C≦60%</t>
  </si>
  <si>
    <t>m3</t>
  </si>
  <si>
    <t>打継面清掃
_x000d_</t>
  </si>
  <si>
    <t>型枠工（治山ダム工）
_x000d_</t>
  </si>
  <si>
    <t>㎡</t>
  </si>
  <si>
    <t>型枠（放水路）
_x000d_</t>
  </si>
  <si>
    <t>角材式残存型枠工
_x000d_</t>
  </si>
  <si>
    <t>埋戻しコンクリート
_x000d_18-8-40BB　W/C≦60%</t>
  </si>
  <si>
    <t>円形型枠（紙製）
_x000d_内径300mm 厚5.3mm 長4000mm</t>
  </si>
  <si>
    <t>本</t>
  </si>
  <si>
    <t>キャットウォーク
_x000d_</t>
  </si>
  <si>
    <t>ｍ</t>
  </si>
  <si>
    <t>水平打継目鉄筋
_x000d_D22</t>
  </si>
  <si>
    <t>ネームプレート（ｱﾙﾐﾆｳﾑ軽合金鋳造製）
_x000d_A型(横40cm×縦30cm×1cm)　堤名板用</t>
  </si>
  <si>
    <t>枚</t>
  </si>
  <si>
    <t>標識板(標示板1枚 支柱1本)
_x000d_400×500×2.0mm 支柱φ50.8×1800mm</t>
  </si>
  <si>
    <t>組</t>
  </si>
  <si>
    <t>間詰工
_x000d_</t>
  </si>
  <si>
    <t>コンクリート（間詰）
_x000d_18-8-40BB　W/C≦60%</t>
  </si>
  <si>
    <t>型枠（間詰）
_x000d_</t>
  </si>
  <si>
    <t>裏石積工
_x000d_t=15cm</t>
  </si>
  <si>
    <t>作業土工
_x000d_</t>
  </si>
  <si>
    <t>掘削（礫質土）
_x000d_</t>
  </si>
  <si>
    <t>掘削（軟岩ⅠB）
_x000d_</t>
  </si>
  <si>
    <t>岩盤掘削面整形
_x000d_</t>
  </si>
  <si>
    <t>護岸工(No.1)
_x000d_</t>
  </si>
  <si>
    <t>コンクリート護岸工
_x000d_</t>
  </si>
  <si>
    <t>コンクリート（護岸工）
_x000d_18-8-40BB　W/C≦60%</t>
  </si>
  <si>
    <t>型枠（護岸工）
_x000d_</t>
  </si>
  <si>
    <t>目地板
_x000d_t=10mm</t>
  </si>
  <si>
    <t>硬質ポリ塩化ビニル管
_x000d_薄肉管VU　径65　 長4.0m</t>
  </si>
  <si>
    <t>基礎栗石工
_x000d_30cm,敷均し</t>
  </si>
  <si>
    <t>足場設置・撤去
_x000d_単管傾斜足場</t>
  </si>
  <si>
    <t>掛㎡</t>
  </si>
  <si>
    <t>土砂掘削面整形
_x000d_</t>
  </si>
  <si>
    <t>埋戻し
_x000d_</t>
  </si>
  <si>
    <t>支障木処理
_x000d_</t>
  </si>
  <si>
    <t>支障木伐採
_x000d_</t>
  </si>
  <si>
    <t>スギ　伐採費
_x000d_胸高直径　11cm</t>
  </si>
  <si>
    <t>スギ　伐採費
_x000d_胸高直径　12cm</t>
  </si>
  <si>
    <t>スギ　伐採費
_x000d_胸高直径　15cm</t>
  </si>
  <si>
    <t>スギ　伐採費
_x000d_胸高直径　16cm</t>
  </si>
  <si>
    <t>スギ　伐採費
_x000d_胸高直径　18cm</t>
  </si>
  <si>
    <t>スギ　伐採費
_x000d_胸高直径　19cm</t>
  </si>
  <si>
    <t>スギ　伐採費
_x000d_胸高直径　21cm</t>
  </si>
  <si>
    <t>雑木　伐採費
_x000d_胸高直径　11cm</t>
  </si>
  <si>
    <t>雑木　伐採費
_x000d_胸高直径　13cm</t>
  </si>
  <si>
    <t>雑木　伐採費
_x000d_胸高直径　20cm</t>
  </si>
  <si>
    <t>根株処理
_x000d_</t>
  </si>
  <si>
    <t>ダンプトラック運搬（根株）
_x000d_</t>
  </si>
  <si>
    <t>処分費（根株）
_x000d_</t>
  </si>
  <si>
    <t>ton</t>
  </si>
  <si>
    <t>仮設工
_x000d_</t>
  </si>
  <si>
    <t>コンクリート路面工（作業道）
_x000d_</t>
  </si>
  <si>
    <t>コンクリート路面工
_x000d_t=15cm</t>
  </si>
  <si>
    <t>構造物取壊し工（既設路面工）
_x000d_</t>
  </si>
  <si>
    <t>舗装版破砕
_x000d_</t>
  </si>
  <si>
    <t>ダンプトラック運搬（コンクリート殻）
_x000d_</t>
  </si>
  <si>
    <t>処分費（コンクリート殻）
_x000d_</t>
  </si>
  <si>
    <t>構造物取壊し工（既設間詰工）
_x000d_</t>
  </si>
  <si>
    <t>構造物取壊し
_x000d_</t>
  </si>
  <si>
    <t>工事用道路工
_x000d_</t>
  </si>
  <si>
    <t>機械盛土
_x000d_</t>
  </si>
  <si>
    <t>大型土のう工
_x000d_</t>
  </si>
  <si>
    <t>袋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</si>
  <si>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</si>
  <si>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</si>
  <si>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</si>
  <si>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</si>
  <si>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</si>
  <si>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基</t>
  </si>
  <si>
    <t>雨量計観測
_x000d_工事期間中観測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</si>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</sst>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+G11+G85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+G13+G64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+G14+G35+G49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+G15+G27+G31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0">
        <f>+G16+G17+G18+G19+G20+G21+G22+G23+G24+G25+G26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20</v>
      </c>
      <c r="F16" s="19">
        <v>191.80000000000001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20</v>
      </c>
      <c r="F17" s="19">
        <v>191.80000000000001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23</v>
      </c>
      <c r="F18" s="19">
        <v>128.40000000000001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24</v>
      </c>
      <c r="E19" s="18" t="s">
        <v>23</v>
      </c>
      <c r="F19" s="19">
        <v>3.3999999999999999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25</v>
      </c>
      <c r="E20" s="18" t="s">
        <v>23</v>
      </c>
      <c r="F20" s="19">
        <v>81.799999999999997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20</v>
      </c>
      <c r="F21" s="19">
        <v>8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28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29</v>
      </c>
      <c r="E23" s="18" t="s">
        <v>30</v>
      </c>
      <c r="F23" s="19">
        <v>57.899999999999999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31</v>
      </c>
      <c r="E24" s="18" t="s">
        <v>28</v>
      </c>
      <c r="F24" s="19">
        <v>139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32</v>
      </c>
      <c r="E25" s="18" t="s">
        <v>33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34</v>
      </c>
      <c r="E26" s="18" t="s">
        <v>35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36</v>
      </c>
      <c r="E27" s="18" t="s">
        <v>13</v>
      </c>
      <c r="F27" s="19">
        <v>1</v>
      </c>
      <c r="G27" s="20">
        <f>+G28+G29+G30</f>
        <v>0</v>
      </c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37</v>
      </c>
      <c r="E28" s="18" t="s">
        <v>20</v>
      </c>
      <c r="F28" s="19">
        <v>7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38</v>
      </c>
      <c r="E29" s="18" t="s">
        <v>23</v>
      </c>
      <c r="F29" s="19">
        <v>9.1999999999999993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39</v>
      </c>
      <c r="E30" s="18" t="s">
        <v>23</v>
      </c>
      <c r="F30" s="19">
        <v>9.1999999999999993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40</v>
      </c>
      <c r="E31" s="18" t="s">
        <v>13</v>
      </c>
      <c r="F31" s="19">
        <v>1</v>
      </c>
      <c r="G31" s="20">
        <f>+G32+G33+G34</f>
        <v>0</v>
      </c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41</v>
      </c>
      <c r="E32" s="18" t="s">
        <v>20</v>
      </c>
      <c r="F32" s="19">
        <v>43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42</v>
      </c>
      <c r="E33" s="18" t="s">
        <v>20</v>
      </c>
      <c r="F33" s="19">
        <v>168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43</v>
      </c>
      <c r="E34" s="18" t="s">
        <v>23</v>
      </c>
      <c r="F34" s="19">
        <v>63.600000000000001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16" t="s">
        <v>44</v>
      </c>
      <c r="D35" s="17"/>
      <c r="E35" s="18" t="s">
        <v>13</v>
      </c>
      <c r="F35" s="19">
        <v>1</v>
      </c>
      <c r="G35" s="20">
        <f>+G36+G44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45</v>
      </c>
      <c r="E36" s="18" t="s">
        <v>13</v>
      </c>
      <c r="F36" s="19">
        <v>1</v>
      </c>
      <c r="G36" s="20">
        <f>+G37+G38+G39+G40+G41+G42+G43</f>
        <v>0</v>
      </c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46</v>
      </c>
      <c r="E37" s="18" t="s">
        <v>20</v>
      </c>
      <c r="F37" s="19">
        <v>32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47</v>
      </c>
      <c r="E38" s="18" t="s">
        <v>23</v>
      </c>
      <c r="F38" s="19">
        <v>99.599999999999994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48</v>
      </c>
      <c r="E39" s="18" t="s">
        <v>23</v>
      </c>
      <c r="F39" s="19">
        <v>5.5999999999999996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49</v>
      </c>
      <c r="E40" s="18" t="s">
        <v>28</v>
      </c>
      <c r="F40" s="19">
        <v>2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50</v>
      </c>
      <c r="E41" s="18" t="s">
        <v>23</v>
      </c>
      <c r="F41" s="19">
        <v>27.399999999999999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51</v>
      </c>
      <c r="E42" s="18" t="s">
        <v>52</v>
      </c>
      <c r="F42" s="19">
        <v>50.399999999999999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32</v>
      </c>
      <c r="E43" s="18" t="s">
        <v>33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40</v>
      </c>
      <c r="E44" s="18" t="s">
        <v>13</v>
      </c>
      <c r="F44" s="19">
        <v>1</v>
      </c>
      <c r="G44" s="20">
        <f>+G45+G46+G47+G48</f>
        <v>0</v>
      </c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41</v>
      </c>
      <c r="E45" s="18" t="s">
        <v>20</v>
      </c>
      <c r="F45" s="19">
        <v>52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42</v>
      </c>
      <c r="E46" s="18" t="s">
        <v>20</v>
      </c>
      <c r="F46" s="19">
        <v>20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53</v>
      </c>
      <c r="E47" s="18" t="s">
        <v>23</v>
      </c>
      <c r="F47" s="19">
        <v>129.09999999999999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54</v>
      </c>
      <c r="E48" s="18" t="s">
        <v>20</v>
      </c>
      <c r="F48" s="19">
        <v>163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16" t="s">
        <v>55</v>
      </c>
      <c r="D49" s="17"/>
      <c r="E49" s="18" t="s">
        <v>13</v>
      </c>
      <c r="F49" s="19">
        <v>1</v>
      </c>
      <c r="G49" s="20">
        <f>+G50+G61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56</v>
      </c>
      <c r="E50" s="18" t="s">
        <v>13</v>
      </c>
      <c r="F50" s="19">
        <v>1</v>
      </c>
      <c r="G50" s="20">
        <f>+G51+G52+G53+G54+G55+G56+G57+G58+G59+G60</f>
        <v>0</v>
      </c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57</v>
      </c>
      <c r="E51" s="18" t="s">
        <v>28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58</v>
      </c>
      <c r="E52" s="18" t="s">
        <v>28</v>
      </c>
      <c r="F52" s="19">
        <v>1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59</v>
      </c>
      <c r="E53" s="18" t="s">
        <v>28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60</v>
      </c>
      <c r="E54" s="18" t="s">
        <v>28</v>
      </c>
      <c r="F54" s="19">
        <v>1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61</v>
      </c>
      <c r="E55" s="18" t="s">
        <v>28</v>
      </c>
      <c r="F55" s="19">
        <v>1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62</v>
      </c>
      <c r="E56" s="18" t="s">
        <v>28</v>
      </c>
      <c r="F56" s="19">
        <v>1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63</v>
      </c>
      <c r="E57" s="18" t="s">
        <v>28</v>
      </c>
      <c r="F57" s="19">
        <v>1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64</v>
      </c>
      <c r="E58" s="18" t="s">
        <v>28</v>
      </c>
      <c r="F58" s="19">
        <v>3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65</v>
      </c>
      <c r="E59" s="18" t="s">
        <v>28</v>
      </c>
      <c r="F59" s="19">
        <v>1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66</v>
      </c>
      <c r="E60" s="18" t="s">
        <v>28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67</v>
      </c>
      <c r="E61" s="18" t="s">
        <v>13</v>
      </c>
      <c r="F61" s="19">
        <v>1</v>
      </c>
      <c r="G61" s="20">
        <f>+G62+G63</f>
        <v>0</v>
      </c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68</v>
      </c>
      <c r="E62" s="18" t="s">
        <v>20</v>
      </c>
      <c r="F62" s="19">
        <v>1.8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69</v>
      </c>
      <c r="E63" s="18" t="s">
        <v>70</v>
      </c>
      <c r="F63" s="19">
        <v>1.3</v>
      </c>
      <c r="G63" s="26"/>
      <c r="H63" s="21"/>
      <c r="I63" s="22">
        <v>54</v>
      </c>
      <c r="J63" s="22">
        <v>4</v>
      </c>
    </row>
    <row r="64" ht="42" customHeight="1">
      <c r="A64" s="23"/>
      <c r="B64" s="16" t="s">
        <v>71</v>
      </c>
      <c r="C64" s="16"/>
      <c r="D64" s="17"/>
      <c r="E64" s="18" t="s">
        <v>13</v>
      </c>
      <c r="F64" s="19">
        <v>1</v>
      </c>
      <c r="G64" s="20">
        <f>+G65</f>
        <v>0</v>
      </c>
      <c r="H64" s="21"/>
      <c r="I64" s="22">
        <v>55</v>
      </c>
      <c r="J64" s="22">
        <v>2</v>
      </c>
    </row>
    <row r="65" ht="42" customHeight="1">
      <c r="A65" s="23"/>
      <c r="B65" s="24"/>
      <c r="C65" s="16" t="s">
        <v>71</v>
      </c>
      <c r="D65" s="17"/>
      <c r="E65" s="18" t="s">
        <v>13</v>
      </c>
      <c r="F65" s="19">
        <v>1</v>
      </c>
      <c r="G65" s="20">
        <f>+G66+G69+G73+G77</f>
        <v>0</v>
      </c>
      <c r="H65" s="21"/>
      <c r="I65" s="22">
        <v>56</v>
      </c>
      <c r="J65" s="22">
        <v>3</v>
      </c>
    </row>
    <row r="66" ht="42" customHeight="1">
      <c r="A66" s="23"/>
      <c r="B66" s="24"/>
      <c r="C66" s="24"/>
      <c r="D66" s="25" t="s">
        <v>72</v>
      </c>
      <c r="E66" s="18" t="s">
        <v>13</v>
      </c>
      <c r="F66" s="19">
        <v>1</v>
      </c>
      <c r="G66" s="20">
        <f>+G67+G68</f>
        <v>0</v>
      </c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73</v>
      </c>
      <c r="E67" s="18" t="s">
        <v>23</v>
      </c>
      <c r="F67" s="19">
        <v>204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48</v>
      </c>
      <c r="E68" s="18" t="s">
        <v>23</v>
      </c>
      <c r="F68" s="19">
        <v>2.7000000000000002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74</v>
      </c>
      <c r="E69" s="18" t="s">
        <v>13</v>
      </c>
      <c r="F69" s="19">
        <v>1</v>
      </c>
      <c r="G69" s="20">
        <f>+G70+G71+G72</f>
        <v>0</v>
      </c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75</v>
      </c>
      <c r="E70" s="18" t="s">
        <v>23</v>
      </c>
      <c r="F70" s="19">
        <v>132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76</v>
      </c>
      <c r="E71" s="18" t="s">
        <v>20</v>
      </c>
      <c r="F71" s="19">
        <v>19.800000000000001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77</v>
      </c>
      <c r="E72" s="18" t="s">
        <v>70</v>
      </c>
      <c r="F72" s="19">
        <v>45.5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78</v>
      </c>
      <c r="E73" s="18" t="s">
        <v>13</v>
      </c>
      <c r="F73" s="19">
        <v>1</v>
      </c>
      <c r="G73" s="20">
        <f>+G74+G75+G76</f>
        <v>0</v>
      </c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79</v>
      </c>
      <c r="E74" s="18" t="s">
        <v>20</v>
      </c>
      <c r="F74" s="19">
        <v>3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76</v>
      </c>
      <c r="E75" s="18" t="s">
        <v>20</v>
      </c>
      <c r="F75" s="19">
        <v>3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77</v>
      </c>
      <c r="E76" s="18" t="s">
        <v>70</v>
      </c>
      <c r="F76" s="19">
        <v>6.9000000000000004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80</v>
      </c>
      <c r="E77" s="18" t="s">
        <v>13</v>
      </c>
      <c r="F77" s="19">
        <v>1</v>
      </c>
      <c r="G77" s="20">
        <f>+G78+G79+G80+G81+G82+G83+G84</f>
        <v>0</v>
      </c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73</v>
      </c>
      <c r="E78" s="18" t="s">
        <v>23</v>
      </c>
      <c r="F78" s="19">
        <v>95.400000000000006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48</v>
      </c>
      <c r="E79" s="18" t="s">
        <v>23</v>
      </c>
      <c r="F79" s="19">
        <v>2.7000000000000002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41</v>
      </c>
      <c r="E80" s="18" t="s">
        <v>20</v>
      </c>
      <c r="F80" s="19">
        <v>87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54</v>
      </c>
      <c r="E81" s="18" t="s">
        <v>20</v>
      </c>
      <c r="F81" s="19">
        <v>20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81</v>
      </c>
      <c r="E82" s="18" t="s">
        <v>20</v>
      </c>
      <c r="F82" s="19">
        <v>120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53</v>
      </c>
      <c r="E83" s="18" t="s">
        <v>23</v>
      </c>
      <c r="F83" s="19">
        <v>48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24"/>
      <c r="D84" s="25" t="s">
        <v>82</v>
      </c>
      <c r="E84" s="18" t="s">
        <v>83</v>
      </c>
      <c r="F84" s="19">
        <v>137</v>
      </c>
      <c r="G84" s="26"/>
      <c r="H84" s="21"/>
      <c r="I84" s="22">
        <v>75</v>
      </c>
      <c r="J84" s="22">
        <v>4</v>
      </c>
    </row>
    <row r="85" ht="42" customHeight="1">
      <c r="A85" s="15" t="s">
        <v>84</v>
      </c>
      <c r="B85" s="16"/>
      <c r="C85" s="16"/>
      <c r="D85" s="17"/>
      <c r="E85" s="18" t="s">
        <v>13</v>
      </c>
      <c r="F85" s="19">
        <v>1</v>
      </c>
      <c r="G85" s="20">
        <f>+G86+G94</f>
        <v>0</v>
      </c>
      <c r="H85" s="21"/>
      <c r="I85" s="22">
        <v>76</v>
      </c>
      <c r="J85" s="22"/>
    </row>
    <row r="86" ht="42" customHeight="1">
      <c r="A86" s="15" t="s">
        <v>85</v>
      </c>
      <c r="B86" s="16"/>
      <c r="C86" s="16"/>
      <c r="D86" s="17"/>
      <c r="E86" s="18" t="s">
        <v>13</v>
      </c>
      <c r="F86" s="19">
        <v>1</v>
      </c>
      <c r="G86" s="20">
        <f>+G87+G88</f>
        <v>0</v>
      </c>
      <c r="H86" s="21"/>
      <c r="I86" s="22">
        <v>77</v>
      </c>
      <c r="J86" s="22">
        <v>200</v>
      </c>
    </row>
    <row r="87" ht="42" customHeight="1">
      <c r="A87" s="15" t="s">
        <v>86</v>
      </c>
      <c r="B87" s="16"/>
      <c r="C87" s="16"/>
      <c r="D87" s="17"/>
      <c r="E87" s="18" t="s">
        <v>13</v>
      </c>
      <c r="F87" s="19">
        <v>1</v>
      </c>
      <c r="G87" s="26"/>
      <c r="H87" s="21"/>
      <c r="I87" s="22">
        <v>78</v>
      </c>
      <c r="J87" s="22"/>
    </row>
    <row r="88" ht="42" customHeight="1">
      <c r="A88" s="15" t="s">
        <v>87</v>
      </c>
      <c r="B88" s="16"/>
      <c r="C88" s="16"/>
      <c r="D88" s="17"/>
      <c r="E88" s="18" t="s">
        <v>13</v>
      </c>
      <c r="F88" s="19">
        <v>1</v>
      </c>
      <c r="G88" s="20">
        <f>+G89</f>
        <v>0</v>
      </c>
      <c r="H88" s="21"/>
      <c r="I88" s="22">
        <v>79</v>
      </c>
      <c r="J88" s="22">
        <v>1</v>
      </c>
    </row>
    <row r="89" ht="42" customHeight="1">
      <c r="A89" s="23"/>
      <c r="B89" s="16" t="s">
        <v>87</v>
      </c>
      <c r="C89" s="16"/>
      <c r="D89" s="17"/>
      <c r="E89" s="18" t="s">
        <v>13</v>
      </c>
      <c r="F89" s="19">
        <v>1</v>
      </c>
      <c r="G89" s="20">
        <f>+G90</f>
        <v>0</v>
      </c>
      <c r="H89" s="21"/>
      <c r="I89" s="22">
        <v>80</v>
      </c>
      <c r="J89" s="22">
        <v>2</v>
      </c>
    </row>
    <row r="90" ht="42" customHeight="1">
      <c r="A90" s="23"/>
      <c r="B90" s="24"/>
      <c r="C90" s="16" t="s">
        <v>87</v>
      </c>
      <c r="D90" s="17"/>
      <c r="E90" s="18" t="s">
        <v>13</v>
      </c>
      <c r="F90" s="19">
        <v>1</v>
      </c>
      <c r="G90" s="20">
        <f>+G91</f>
        <v>0</v>
      </c>
      <c r="H90" s="21"/>
      <c r="I90" s="22">
        <v>81</v>
      </c>
      <c r="J90" s="22">
        <v>3</v>
      </c>
    </row>
    <row r="91" ht="42" customHeight="1">
      <c r="A91" s="23"/>
      <c r="B91" s="24"/>
      <c r="C91" s="24"/>
      <c r="D91" s="25" t="s">
        <v>88</v>
      </c>
      <c r="E91" s="18" t="s">
        <v>13</v>
      </c>
      <c r="F91" s="19">
        <v>1</v>
      </c>
      <c r="G91" s="20">
        <f>+G92+G93</f>
        <v>0</v>
      </c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88</v>
      </c>
      <c r="E92" s="18" t="s">
        <v>89</v>
      </c>
      <c r="F92" s="19">
        <v>1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90</v>
      </c>
      <c r="E93" s="18" t="s">
        <v>13</v>
      </c>
      <c r="F93" s="19">
        <v>1</v>
      </c>
      <c r="G93" s="26"/>
      <c r="H93" s="21"/>
      <c r="I93" s="22">
        <v>84</v>
      </c>
      <c r="J93" s="22">
        <v>4</v>
      </c>
    </row>
    <row r="94" ht="42" customHeight="1">
      <c r="A94" s="15" t="s">
        <v>91</v>
      </c>
      <c r="B94" s="16"/>
      <c r="C94" s="16"/>
      <c r="D94" s="17"/>
      <c r="E94" s="18" t="s">
        <v>13</v>
      </c>
      <c r="F94" s="19">
        <v>1</v>
      </c>
      <c r="G94" s="20">
        <f>+G95</f>
        <v>0</v>
      </c>
      <c r="H94" s="21"/>
      <c r="I94" s="22">
        <v>85</v>
      </c>
      <c r="J94" s="22">
        <v>210</v>
      </c>
    </row>
    <row r="95" ht="42" customHeight="1">
      <c r="A95" s="15" t="s">
        <v>92</v>
      </c>
      <c r="B95" s="16"/>
      <c r="C95" s="16"/>
      <c r="D95" s="17"/>
      <c r="E95" s="18" t="s">
        <v>13</v>
      </c>
      <c r="F95" s="19">
        <v>1</v>
      </c>
      <c r="G95" s="26"/>
      <c r="H95" s="21"/>
      <c r="I95" s="22">
        <v>86</v>
      </c>
      <c r="J95" s="22"/>
    </row>
    <row r="96" ht="42" customHeight="1">
      <c r="A96" s="15" t="s">
        <v>93</v>
      </c>
      <c r="B96" s="16"/>
      <c r="C96" s="16"/>
      <c r="D96" s="17"/>
      <c r="E96" s="18" t="s">
        <v>13</v>
      </c>
      <c r="F96" s="19">
        <v>1</v>
      </c>
      <c r="G96" s="26"/>
      <c r="H96" s="21"/>
      <c r="I96" s="22">
        <v>87</v>
      </c>
      <c r="J96" s="22">
        <v>220</v>
      </c>
    </row>
    <row r="97" ht="42" customHeight="1">
      <c r="A97" s="15" t="s">
        <v>94</v>
      </c>
      <c r="B97" s="16"/>
      <c r="C97" s="16"/>
      <c r="D97" s="17"/>
      <c r="E97" s="18" t="s">
        <v>13</v>
      </c>
      <c r="F97" s="19">
        <v>1</v>
      </c>
      <c r="G97" s="20">
        <f>+G10+G96</f>
        <v>0</v>
      </c>
      <c r="H97" s="21"/>
      <c r="I97" s="22">
        <v>88</v>
      </c>
      <c r="J97" s="22">
        <v>30</v>
      </c>
    </row>
    <row r="98" ht="42" customHeight="1">
      <c r="A98" s="27" t="s">
        <v>95</v>
      </c>
      <c r="B98" s="28"/>
      <c r="C98" s="28"/>
      <c r="D98" s="29"/>
      <c r="E98" s="30" t="s">
        <v>96</v>
      </c>
      <c r="F98" s="31" t="s">
        <v>96</v>
      </c>
      <c r="G98" s="32">
        <f>G97</f>
        <v>0</v>
      </c>
      <c r="I98" s="33">
        <v>89</v>
      </c>
      <c r="J98" s="33">
        <v>90</v>
      </c>
    </row>
    <row r="99" ht="42" customHeight="1"/>
    <row r="100" ht="42" customHeight="1"/>
    <row r="101" ht="13.2"/>
    <row r="102" ht="13.2"/>
    <row r="103" ht="13.2"/>
    <row r="104" ht="13.2"/>
    <row r="109" ht="13.2"/>
    <row r="110" ht="13.2"/>
    <row r="111" ht="13.2"/>
  </sheetData>
  <sheetProtection sheet="1" objects="1" scenarios="1" spinCount="100000" saltValue="GBMhwa24HCmyEBhB98lIAygrASkJ7jUnIi9S1QFCIOEkWRo1ltQZlwIy/fEmQQEKG+3V06uOCxesOWhmuxMWfA==" hashValue="wthAOqV0dgWwGEOXww+jJPbsHVTIJ1WXGvswPgYy8pCuA31I9lY9zbCUVSrZuLdz3CrXRic6XX//pdvPnBJj3Q==" algorithmName="SHA-512" password="FD80"/>
  <mergeCells count="26">
    <mergeCell ref="A98:D9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35:D35"/>
    <mergeCell ref="C49:D49"/>
    <mergeCell ref="B64:D64"/>
    <mergeCell ref="C65:D65"/>
    <mergeCell ref="A85:D85"/>
    <mergeCell ref="A86:D86"/>
    <mergeCell ref="A87:D87"/>
    <mergeCell ref="A88:D88"/>
    <mergeCell ref="B89:D89"/>
    <mergeCell ref="C90:D90"/>
    <mergeCell ref="A94:D94"/>
    <mergeCell ref="A95:D95"/>
    <mergeCell ref="A96:D96"/>
    <mergeCell ref="A97:D9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takeichi makoto</cp:lastModifiedBy>
  <cp:lastPrinted>2020-10-12T05:07:54Z</cp:lastPrinted>
  <dcterms:created xsi:type="dcterms:W3CDTF">2014-01-09T08:55:00Z</dcterms:created>
  <dcterms:modified xsi:type="dcterms:W3CDTF">2024-10-10T12:49:47Z</dcterms:modified>
</cp:coreProperties>
</file>